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tamerlan.erlanuly\Desktop\всс 01.11.2024\"/>
    </mc:Choice>
  </mc:AlternateContent>
  <bookViews>
    <workbookView xWindow="-105" yWindow="-105" windowWidth="23250" windowHeight="12570"/>
  </bookViews>
  <sheets>
    <sheet name="БВУ" sheetId="17" r:id="rId1"/>
    <sheet name="ЛК" sheetId="2" r:id="rId2"/>
    <sheet name="МФО" sheetId="9" r:id="rId3"/>
  </sheets>
  <definedNames>
    <definedName name="_ednref1" localSheetId="0">БВУ!$C$13</definedName>
    <definedName name="_xlnm.Print_Area" localSheetId="1">ЛК!$A$1:$F$18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7" l="1"/>
  <c r="J12" i="17" l="1"/>
  <c r="C16" i="17" l="1"/>
  <c r="J14" i="17" l="1"/>
  <c r="G6" i="9" l="1"/>
  <c r="G7" i="9"/>
  <c r="G8" i="9"/>
  <c r="G9" i="9"/>
  <c r="G10" i="9"/>
  <c r="G11" i="9"/>
  <c r="G12" i="9"/>
  <c r="G5" i="9"/>
  <c r="F13" i="9"/>
  <c r="E13" i="9" l="1"/>
  <c r="D13" i="9"/>
  <c r="C13" i="9"/>
  <c r="G13" i="9" l="1"/>
  <c r="F14" i="2"/>
  <c r="E15" i="2"/>
  <c r="C15" i="2"/>
  <c r="F7" i="2" l="1"/>
  <c r="F8" i="2"/>
  <c r="F9" i="2"/>
  <c r="F10" i="2"/>
  <c r="F11" i="2"/>
  <c r="F12" i="2"/>
  <c r="F13" i="2"/>
  <c r="F6" i="2"/>
  <c r="D16" i="17"/>
  <c r="E16" i="17"/>
  <c r="F16" i="17"/>
  <c r="G16" i="17"/>
  <c r="H16" i="17"/>
  <c r="I16" i="17"/>
  <c r="B16" i="17"/>
  <c r="F15" i="2" l="1"/>
  <c r="J6" i="17"/>
  <c r="J7" i="17"/>
  <c r="J8" i="17"/>
  <c r="J10" i="17"/>
  <c r="J11" i="17"/>
  <c r="J13" i="17"/>
  <c r="J15" i="17"/>
  <c r="J5" i="17"/>
  <c r="J16" i="17" l="1"/>
</calcChain>
</file>

<file path=xl/sharedStrings.xml><?xml version="1.0" encoding="utf-8"?>
<sst xmlns="http://schemas.openxmlformats.org/spreadsheetml/2006/main" count="67" uniqueCount="53">
  <si>
    <t>№</t>
  </si>
  <si>
    <t>Наименование партнера Фонда</t>
  </si>
  <si>
    <t>Бюджетные средства</t>
  </si>
  <si>
    <t>Всего</t>
  </si>
  <si>
    <t xml:space="preserve">Программа 
Лизинг </t>
  </si>
  <si>
    <t>Программа продуктивной занятости и массового предпринимательства</t>
  </si>
  <si>
    <t>ИТОГО</t>
  </si>
  <si>
    <t>Примечание: Информация по ВСС приведена с учетом первичного и вторичного освоения средств Партнерами</t>
  </si>
  <si>
    <t>Собственная программа Фонда</t>
  </si>
  <si>
    <t>Программа финансирования МСБ на принципах исламского финансирования</t>
  </si>
  <si>
    <t>АО Казахстанская Иджара Компания</t>
  </si>
  <si>
    <t>АО Лизинг Групп</t>
  </si>
  <si>
    <t>ТОО ТехноЛизинг</t>
  </si>
  <si>
    <t>АО Форте Лизинг</t>
  </si>
  <si>
    <t>АО Халык Лизинг</t>
  </si>
  <si>
    <t>Собственные средства</t>
  </si>
  <si>
    <t>Программа 
Даму-Микро</t>
  </si>
  <si>
    <t>ТОО МФО Арнур Кредит</t>
  </si>
  <si>
    <t>ТОО МФО КМФ</t>
  </si>
  <si>
    <t>ТОО МФО Тойота Файнаншл Сервисез Казахстан</t>
  </si>
  <si>
    <t>ТОО МФО Ырыс</t>
  </si>
  <si>
    <t>ТОО "МФО Business Finance"</t>
  </si>
  <si>
    <t>ТОО "МФО "РИЦ Кызылорда"</t>
  </si>
  <si>
    <t>ТОО "МФО "TAS Microfinance"</t>
  </si>
  <si>
    <t>ТОО Нур Лизинг</t>
  </si>
  <si>
    <t>Собственные программы Фонда</t>
  </si>
  <si>
    <t>Средства Фонда и МИО</t>
  </si>
  <si>
    <t>Средства Национального фонда РК (Продукты для МСБ, занятых в сфере обрабатывающей промышленности)</t>
  </si>
  <si>
    <t>Программа Даму регионы</t>
  </si>
  <si>
    <t>Программа из средств 1 транша Национального фонда РК</t>
  </si>
  <si>
    <t>Программа из средств 2 транша Национального фонда РК</t>
  </si>
  <si>
    <t>Программа из средств 3 транша Национального фонда РК</t>
  </si>
  <si>
    <t>Программа регионального финансирования МСБ (Точечная программа)</t>
  </si>
  <si>
    <t>АО Банк ЦентрКредит</t>
  </si>
  <si>
    <t>АО Евразийский банк</t>
  </si>
  <si>
    <t>АО Народный Банк Казахстана 
(АО Казкоммерцбанк)</t>
  </si>
  <si>
    <t>АО Народный Банк Казахстана</t>
  </si>
  <si>
    <t>АО Bank RBK</t>
  </si>
  <si>
    <t>АО ForteBank</t>
  </si>
  <si>
    <t>АО Исламский Банк Al Hilal</t>
  </si>
  <si>
    <t>АО ДБ Казахстан-Зираат Интернешнл Банк</t>
  </si>
  <si>
    <t>ТОО Capital leasing group</t>
  </si>
  <si>
    <t xml:space="preserve">Информация о временно свободных средствах в банках второго уровня в разрезе программ Фонда </t>
  </si>
  <si>
    <t>ТОО Эксперт Лизинг</t>
  </si>
  <si>
    <t>АО Нурбанк</t>
  </si>
  <si>
    <t>ТОО "МФО "Rangeld Finance"</t>
  </si>
  <si>
    <t>АО Altyn Bank</t>
  </si>
  <si>
    <t>Программа Даму-Факторинг</t>
  </si>
  <si>
    <t>ТОО BCC Leasing</t>
  </si>
  <si>
    <t>АО Bereke Bank</t>
  </si>
  <si>
    <t>Женское предпринимательство "Үміт"</t>
  </si>
  <si>
    <t>Период (по состоянию на 01.11.2024)</t>
  </si>
  <si>
    <t>Информация о временно свободных средствах в лизинговых компаниях в разрезе программ Фонда по состоянию на 01.11.2024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</si>
</sst>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-* #,##0_р_._-;\-* #,##0_р_._-;_-* &quot;-&quot;??_р_._-;_-@_-"/>
    <numFmt numFmtId="167" formatCode="_-* #,##0.0_р_._-;\-* #,##0.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166" fontId="2" fillId="0" borderId="0" xfId="1" applyNumberFormat="1" applyFont="1"/>
    <xf numFmtId="167" fontId="2" fillId="0" borderId="0" xfId="1" applyNumberFormat="1" applyFont="1"/>
    <xf numFmtId="167" fontId="2" fillId="0" borderId="0" xfId="1" applyNumberFormat="1" applyFont="1" applyFill="1"/>
    <xf numFmtId="167" fontId="4" fillId="0" borderId="0" xfId="1" applyNumberFormat="1" applyFont="1" applyFill="1" applyBorder="1" applyAlignment="1">
      <alignment horizontal="right" indent="1"/>
    </xf>
    <xf numFmtId="166" fontId="2" fillId="3" borderId="0" xfId="1" applyNumberFormat="1" applyFont="1" applyFill="1" applyBorder="1"/>
    <xf numFmtId="167" fontId="2" fillId="3" borderId="0" xfId="1" applyNumberFormat="1" applyFont="1" applyFill="1"/>
    <xf numFmtId="167" fontId="2" fillId="0" borderId="5" xfId="1" applyNumberFormat="1" applyFont="1" applyFill="1" applyBorder="1" applyAlignment="1">
      <alignment horizontal="left" indent="1"/>
    </xf>
    <xf numFmtId="167" fontId="4" fillId="0" borderId="0" xfId="1" applyNumberFormat="1" applyFont="1" applyBorder="1" applyAlignment="1">
      <alignment horizontal="left" indent="1"/>
    </xf>
    <xf numFmtId="167" fontId="2" fillId="0" borderId="0" xfId="1" applyNumberFormat="1" applyFont="1" applyFill="1" applyBorder="1" applyAlignment="1">
      <alignment horizontal="left" indent="1"/>
    </xf>
    <xf numFmtId="166" fontId="2" fillId="0" borderId="1" xfId="1" applyNumberFormat="1" applyFont="1" applyFill="1" applyBorder="1" applyAlignment="1">
      <alignment vertical="center"/>
    </xf>
    <xf numFmtId="167" fontId="3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horizontal="left" vertical="center"/>
    </xf>
    <xf numFmtId="167" fontId="2" fillId="0" borderId="1" xfId="1" applyNumberFormat="1" applyFont="1" applyFill="1" applyBorder="1" applyAlignment="1">
      <alignment horizontal="left" vertical="center"/>
    </xf>
    <xf numFmtId="166" fontId="2" fillId="0" borderId="1" xfId="1" applyNumberFormat="1" applyFont="1" applyFill="1" applyBorder="1"/>
    <xf numFmtId="167" fontId="2" fillId="0" borderId="1" xfId="1" applyNumberFormat="1" applyFont="1" applyFill="1" applyBorder="1" applyAlignment="1">
      <alignment horizontal="left" indent="1"/>
    </xf>
    <xf numFmtId="167" fontId="4" fillId="0" borderId="6" xfId="1" applyNumberFormat="1" applyFont="1" applyFill="1" applyBorder="1" applyAlignment="1">
      <alignment horizontal="center" vertical="center" wrapText="1"/>
    </xf>
    <xf numFmtId="167" fontId="2" fillId="0" borderId="4" xfId="1" applyNumberFormat="1" applyFont="1" applyFill="1" applyBorder="1" applyAlignment="1">
      <alignment horizontal="center" vertical="center" wrapText="1"/>
    </xf>
    <xf numFmtId="166" fontId="7" fillId="0" borderId="1" xfId="1" applyNumberFormat="1" applyFont="1" applyFill="1" applyBorder="1"/>
    <xf numFmtId="167" fontId="8" fillId="0" borderId="1" xfId="1" applyNumberFormat="1" applyFont="1" applyFill="1" applyBorder="1" applyAlignment="1">
      <alignment horizontal="left" indent="1"/>
    </xf>
    <xf numFmtId="167" fontId="7" fillId="3" borderId="1" xfId="1" applyNumberFormat="1" applyFont="1" applyFill="1" applyBorder="1" applyAlignment="1">
      <alignment horizontal="left" indent="1"/>
    </xf>
    <xf numFmtId="167" fontId="7" fillId="0" borderId="1" xfId="1" applyNumberFormat="1" applyFont="1" applyFill="1" applyBorder="1" applyAlignment="1">
      <alignment horizontal="left" indent="1"/>
    </xf>
    <xf numFmtId="167" fontId="6" fillId="0" borderId="1" xfId="1" applyNumberFormat="1" applyFont="1" applyFill="1" applyBorder="1" applyAlignment="1">
      <alignment horizontal="left" indent="1"/>
    </xf>
    <xf numFmtId="166" fontId="7" fillId="0" borderId="0" xfId="1" applyNumberFormat="1" applyFont="1"/>
    <xf numFmtId="167" fontId="6" fillId="0" borderId="5" xfId="1" applyNumberFormat="1" applyFont="1" applyBorder="1" applyAlignment="1">
      <alignment horizontal="left" indent="1"/>
    </xf>
    <xf numFmtId="167" fontId="6" fillId="0" borderId="0" xfId="1" applyNumberFormat="1" applyFont="1" applyFill="1" applyBorder="1" applyAlignment="1">
      <alignment horizontal="right" indent="1"/>
    </xf>
    <xf numFmtId="167" fontId="7" fillId="0" borderId="5" xfId="1" applyNumberFormat="1" applyFont="1" applyFill="1" applyBorder="1" applyAlignment="1">
      <alignment horizontal="left" indent="1"/>
    </xf>
    <xf numFmtId="167" fontId="3" fillId="0" borderId="1" xfId="1" applyNumberFormat="1" applyFont="1" applyFill="1" applyBorder="1" applyAlignment="1">
      <alignment horizontal="left" indent="1"/>
    </xf>
    <xf numFmtId="167" fontId="5" fillId="0" borderId="1" xfId="1" applyNumberFormat="1" applyFont="1" applyFill="1" applyBorder="1"/>
    <xf numFmtId="167" fontId="4" fillId="0" borderId="1" xfId="1" applyNumberFormat="1" applyFont="1" applyFill="1" applyBorder="1" applyAlignment="1">
      <alignment horizontal="left" indent="1"/>
    </xf>
    <xf numFmtId="167" fontId="4" fillId="0" borderId="5" xfId="1" applyNumberFormat="1" applyFont="1" applyBorder="1" applyAlignment="1">
      <alignment horizontal="left" indent="1"/>
    </xf>
    <xf numFmtId="167" fontId="3" fillId="0" borderId="1" xfId="1" applyNumberFormat="1" applyFont="1" applyFill="1" applyBorder="1"/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Continuous" vertical="center" wrapText="1"/>
    </xf>
    <xf numFmtId="0" fontId="11" fillId="2" borderId="1" xfId="0" applyFont="1" applyFill="1" applyBorder="1" applyAlignment="1">
      <alignment horizontal="left" vertical="center" wrapText="1"/>
    </xf>
    <xf numFmtId="167" fontId="11" fillId="2" borderId="1" xfId="0" applyNumberFormat="1" applyFont="1" applyFill="1" applyBorder="1" applyAlignment="1">
      <alignment vertical="center" wrapText="1"/>
    </xf>
    <xf numFmtId="165" fontId="0" fillId="0" borderId="1" xfId="1" applyFont="1" applyFill="1" applyBorder="1"/>
    <xf numFmtId="165" fontId="0" fillId="0" borderId="0" xfId="1" applyFont="1" applyFill="1"/>
    <xf numFmtId="167" fontId="2" fillId="0" borderId="6" xfId="1" applyNumberFormat="1" applyFont="1" applyFill="1" applyBorder="1" applyAlignment="1">
      <alignment horizontal="center" vertical="center" wrapText="1"/>
    </xf>
    <xf numFmtId="167" fontId="7" fillId="0" borderId="1" xfId="1" applyNumberFormat="1" applyFont="1" applyFill="1" applyBorder="1" applyAlignment="1">
      <alignment horizontal="right" indent="1"/>
    </xf>
    <xf numFmtId="166" fontId="6" fillId="0" borderId="1" xfId="1" applyNumberFormat="1" applyFont="1" applyFill="1" applyBorder="1" applyAlignment="1">
      <alignment horizontal="right" indent="1"/>
    </xf>
    <xf numFmtId="0" fontId="0" fillId="0" borderId="1" xfId="0" applyFill="1" applyBorder="1" applyAlignment="1">
      <alignment horizontal="left" vertical="center" wrapText="1"/>
    </xf>
    <xf numFmtId="167" fontId="0" fillId="0" borderId="1" xfId="0" applyNumberFormat="1" applyFill="1" applyBorder="1" applyAlignment="1">
      <alignment vertical="center" wrapText="1"/>
    </xf>
    <xf numFmtId="167" fontId="11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167" fontId="2" fillId="3" borderId="6" xfId="1" applyNumberFormat="1" applyFont="1" applyFill="1" applyBorder="1" applyAlignment="1">
      <alignment horizontal="center" vertical="center" wrapText="1"/>
    </xf>
    <xf numFmtId="167" fontId="2" fillId="3" borderId="4" xfId="1" applyNumberFormat="1" applyFont="1" applyFill="1" applyBorder="1" applyAlignment="1">
      <alignment horizontal="center" vertical="center" wrapText="1"/>
    </xf>
    <xf numFmtId="167" fontId="0" fillId="0" borderId="1" xfId="0" applyNumberFormat="1" applyFill="1" applyBorder="1" applyAlignment="1">
      <alignment horizontal="right" vertical="center" wrapText="1"/>
    </xf>
    <xf numFmtId="167" fontId="0" fillId="0" borderId="5" xfId="0" applyNumberFormat="1" applyFill="1" applyBorder="1" applyAlignment="1">
      <alignment vertical="center" wrapText="1"/>
    </xf>
    <xf numFmtId="167" fontId="4" fillId="2" borderId="3" xfId="1" applyNumberFormat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 wrapText="1"/>
    </xf>
    <xf numFmtId="167" fontId="4" fillId="2" borderId="4" xfId="1" applyNumberFormat="1" applyFont="1" applyFill="1" applyBorder="1" applyAlignment="1">
      <alignment horizontal="center" vertical="center" wrapText="1"/>
    </xf>
    <xf numFmtId="166" fontId="2" fillId="0" borderId="0" xfId="1" applyNumberFormat="1" applyFont="1" applyAlignment="1">
      <alignment horizontal="center" wrapText="1"/>
    </xf>
    <xf numFmtId="167" fontId="4" fillId="2" borderId="2" xfId="1" applyNumberFormat="1" applyFont="1" applyFill="1" applyBorder="1" applyAlignment="1">
      <alignment horizontal="center" vertical="center" wrapText="1"/>
    </xf>
    <xf numFmtId="167" fontId="4" fillId="2" borderId="8" xfId="1" applyNumberFormat="1" applyFont="1" applyFill="1" applyBorder="1" applyAlignment="1">
      <alignment horizontal="center" vertical="center" wrapText="1"/>
    </xf>
    <xf numFmtId="167" fontId="4" fillId="2" borderId="7" xfId="1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 wrapText="1"/>
    </xf>
    <xf numFmtId="167" fontId="6" fillId="2" borderId="3" xfId="1" applyNumberFormat="1" applyFont="1" applyFill="1" applyBorder="1" applyAlignment="1">
      <alignment horizontal="center" vertical="center" wrapText="1"/>
    </xf>
    <xf numFmtId="167" fontId="6" fillId="2" borderId="4" xfId="1" applyNumberFormat="1" applyFont="1" applyFill="1" applyBorder="1" applyAlignment="1">
      <alignment horizontal="center" vertical="center" wrapText="1"/>
    </xf>
    <xf numFmtId="167" fontId="6" fillId="2" borderId="2" xfId="1" applyNumberFormat="1" applyFont="1" applyFill="1" applyBorder="1" applyAlignment="1">
      <alignment horizontal="center" vertical="center" wrapText="1"/>
    </xf>
    <xf numFmtId="167" fontId="6" fillId="2" borderId="7" xfId="1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vertical="center" wrapText="1"/>
    </xf>
  </cellXfs>
  <cellStyles count="6"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3"/>
    <cellStyle name="Финансовый 3" xfId="5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4" defaultTableStyle="TableStyleMedium2" defaultPivotStyle="PivotStyleLight16">
    <tableStyle name="Стиль сводной таблицы 1" table="0" count="0"/>
    <tableStyle name="Стиль сводной таблицы 2" table="0" count="0"/>
    <tableStyle name="Стиль таблицы 1" pivot="0" count="0"/>
    <tableStyle name="Стиль таблицы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G3" zoomScale="70" zoomScaleNormal="70" workbookViewId="0">
      <selection activeCell="I19" sqref="I19"/>
    </sheetView>
  </sheetViews>
  <sheetFormatPr defaultRowHeight="15" x14ac:dyDescent="0.25"/>
  <cols>
    <col min="1" max="1" width="38.42578125" customWidth="1"/>
    <col min="2" max="2" width="18" customWidth="1"/>
    <col min="3" max="3" width="21" customWidth="1"/>
    <col min="4" max="4" width="22.7109375" customWidth="1"/>
    <col min="5" max="5" width="27.28515625" customWidth="1"/>
    <col min="6" max="6" width="29.140625" customWidth="1"/>
    <col min="7" max="7" width="31.7109375" customWidth="1"/>
    <col min="8" max="8" width="31.28515625" customWidth="1"/>
    <col min="9" max="9" width="25.42578125" customWidth="1"/>
    <col min="10" max="10" width="21.28515625" bestFit="1" customWidth="1"/>
  </cols>
  <sheetData>
    <row r="1" spans="1:10" x14ac:dyDescent="0.25">
      <c r="A1" t="s">
        <v>42</v>
      </c>
    </row>
    <row r="2" spans="1:10" x14ac:dyDescent="0.25">
      <c r="A2" s="32" t="s">
        <v>51</v>
      </c>
    </row>
    <row r="3" spans="1:10" ht="30" x14ac:dyDescent="0.25">
      <c r="A3" s="32"/>
      <c r="B3" s="33" t="s">
        <v>25</v>
      </c>
      <c r="C3" s="33"/>
      <c r="D3" s="33"/>
      <c r="E3" s="32" t="s">
        <v>2</v>
      </c>
      <c r="F3" s="33" t="s">
        <v>27</v>
      </c>
      <c r="G3" s="33"/>
      <c r="H3" s="33"/>
      <c r="I3" s="32" t="s">
        <v>26</v>
      </c>
      <c r="J3" s="33" t="s">
        <v>6</v>
      </c>
    </row>
    <row r="4" spans="1:10" ht="75" x14ac:dyDescent="0.25">
      <c r="A4" s="32" t="s">
        <v>1</v>
      </c>
      <c r="B4" s="32" t="s">
        <v>28</v>
      </c>
      <c r="C4" s="34" t="s">
        <v>50</v>
      </c>
      <c r="D4" s="32" t="s">
        <v>9</v>
      </c>
      <c r="E4" s="32" t="s">
        <v>5</v>
      </c>
      <c r="F4" s="32" t="s">
        <v>29</v>
      </c>
      <c r="G4" s="32" t="s">
        <v>30</v>
      </c>
      <c r="H4" s="32" t="s">
        <v>31</v>
      </c>
      <c r="I4" s="32" t="s">
        <v>32</v>
      </c>
      <c r="J4" s="33"/>
    </row>
    <row r="5" spans="1:10" s="44" customFormat="1" x14ac:dyDescent="0.25">
      <c r="A5" s="41" t="s">
        <v>33</v>
      </c>
      <c r="B5" s="42">
        <v>777847726.23999977</v>
      </c>
      <c r="D5" s="42"/>
      <c r="E5" s="42">
        <v>70080739.830000013</v>
      </c>
      <c r="F5" s="42">
        <v>568220077.33999825</v>
      </c>
      <c r="G5" s="42">
        <v>337129951.02999973</v>
      </c>
      <c r="H5" s="42">
        <v>644824231.29000044</v>
      </c>
      <c r="I5" s="61">
        <v>0</v>
      </c>
      <c r="J5" s="43">
        <f>SUM(B5:I5,)</f>
        <v>2398102725.7299981</v>
      </c>
    </row>
    <row r="6" spans="1:10" s="44" customFormat="1" x14ac:dyDescent="0.25">
      <c r="A6" s="41" t="s">
        <v>34</v>
      </c>
      <c r="B6" s="42">
        <v>76900461.340000004</v>
      </c>
      <c r="C6" s="42">
        <v>779294162.76999998</v>
      </c>
      <c r="D6" s="42"/>
      <c r="E6" s="42">
        <v>3675124.3499999996</v>
      </c>
      <c r="F6" s="42">
        <v>1708953453.2499993</v>
      </c>
      <c r="G6" s="42">
        <v>375096444.34000021</v>
      </c>
      <c r="H6" s="42">
        <v>166366875.89000002</v>
      </c>
      <c r="I6" s="42"/>
      <c r="J6" s="43">
        <f t="shared" ref="J6:J15" si="0">SUM(B6:I6,)</f>
        <v>3110286521.9399991</v>
      </c>
    </row>
    <row r="7" spans="1:10" s="44" customFormat="1" ht="30" x14ac:dyDescent="0.25">
      <c r="A7" s="41" t="s">
        <v>35</v>
      </c>
      <c r="B7" s="42"/>
      <c r="C7" s="42"/>
      <c r="D7" s="42"/>
      <c r="E7" s="42"/>
      <c r="F7" s="42">
        <v>366427369.93000031</v>
      </c>
      <c r="G7" s="42">
        <v>64762265.410001755</v>
      </c>
      <c r="H7" s="42">
        <v>654978954.82999897</v>
      </c>
      <c r="I7" s="42"/>
      <c r="J7" s="43">
        <f t="shared" si="0"/>
        <v>1086168590.170001</v>
      </c>
    </row>
    <row r="8" spans="1:10" s="44" customFormat="1" x14ac:dyDescent="0.25">
      <c r="A8" s="41" t="s">
        <v>36</v>
      </c>
      <c r="B8" s="42"/>
      <c r="C8" s="42">
        <v>3651221544.7600002</v>
      </c>
      <c r="D8" s="42"/>
      <c r="E8" s="42">
        <v>164939963.82000005</v>
      </c>
      <c r="F8" s="42">
        <v>369596552.41000128</v>
      </c>
      <c r="G8" s="42">
        <v>394159445.67000008</v>
      </c>
      <c r="H8" s="42">
        <v>79610055.240003586</v>
      </c>
      <c r="I8" s="42">
        <v>3519692988.0100002</v>
      </c>
      <c r="J8" s="43">
        <f t="shared" si="0"/>
        <v>8179220549.9100056</v>
      </c>
    </row>
    <row r="9" spans="1:10" s="44" customFormat="1" x14ac:dyDescent="0.25">
      <c r="A9" s="41" t="s">
        <v>37</v>
      </c>
      <c r="B9" s="42">
        <v>432964204.22000074</v>
      </c>
      <c r="C9" s="42">
        <v>633076389.49000001</v>
      </c>
      <c r="D9" s="42"/>
      <c r="E9" s="42"/>
      <c r="F9" s="42">
        <v>405954477.36999989</v>
      </c>
      <c r="G9" s="42">
        <v>10463940.279999018</v>
      </c>
      <c r="H9" s="42">
        <v>472705025.36000001</v>
      </c>
      <c r="I9" s="42">
        <v>1622389538.0200005</v>
      </c>
      <c r="J9" s="43">
        <f t="shared" si="0"/>
        <v>3577553574.7400002</v>
      </c>
    </row>
    <row r="10" spans="1:10" s="44" customFormat="1" x14ac:dyDescent="0.25">
      <c r="A10" s="41" t="s">
        <v>38</v>
      </c>
      <c r="B10" s="42"/>
      <c r="C10" s="42"/>
      <c r="D10" s="42"/>
      <c r="E10" s="42">
        <v>325074491.52206326</v>
      </c>
      <c r="F10" s="42">
        <v>411477179.85999751</v>
      </c>
      <c r="G10" s="42">
        <v>279665210.26000035</v>
      </c>
      <c r="H10" s="42">
        <v>135757885.24999952</v>
      </c>
      <c r="I10" s="42">
        <v>2284890207.8999996</v>
      </c>
      <c r="J10" s="43">
        <f t="shared" si="0"/>
        <v>3436864974.7920604</v>
      </c>
    </row>
    <row r="11" spans="1:10" s="44" customFormat="1" x14ac:dyDescent="0.25">
      <c r="A11" s="41" t="s">
        <v>39</v>
      </c>
      <c r="B11" s="42"/>
      <c r="C11" s="42"/>
      <c r="D11" s="47">
        <v>1552813592.1199999</v>
      </c>
      <c r="E11" s="42"/>
      <c r="F11" s="42"/>
      <c r="G11" s="42"/>
      <c r="H11" s="42"/>
      <c r="I11" s="42"/>
      <c r="J11" s="43">
        <f t="shared" si="0"/>
        <v>1552813592.1199999</v>
      </c>
    </row>
    <row r="12" spans="1:10" s="44" customFormat="1" x14ac:dyDescent="0.25">
      <c r="A12" s="41" t="s">
        <v>44</v>
      </c>
      <c r="B12" s="42"/>
      <c r="C12" s="42"/>
      <c r="D12" s="42"/>
      <c r="E12" s="42">
        <v>-15291721.98</v>
      </c>
      <c r="F12" s="42">
        <v>207133105.74000001</v>
      </c>
      <c r="G12" s="42">
        <v>24448459.448319163</v>
      </c>
      <c r="H12" s="42">
        <v>177624006.09651011</v>
      </c>
      <c r="I12" s="48"/>
      <c r="J12" s="43">
        <f>SUM(B12:I12,)</f>
        <v>393913849.3048293</v>
      </c>
    </row>
    <row r="13" spans="1:10" s="44" customFormat="1" x14ac:dyDescent="0.25">
      <c r="A13" s="41" t="s">
        <v>46</v>
      </c>
      <c r="B13" s="42"/>
      <c r="C13" s="42"/>
      <c r="D13" s="42"/>
      <c r="E13" s="36"/>
      <c r="F13" s="42"/>
      <c r="G13" s="42"/>
      <c r="H13" s="42"/>
      <c r="I13" s="61">
        <v>0</v>
      </c>
      <c r="J13" s="43">
        <f t="shared" si="0"/>
        <v>0</v>
      </c>
    </row>
    <row r="14" spans="1:10" s="44" customFormat="1" x14ac:dyDescent="0.25">
      <c r="A14" s="41" t="s">
        <v>49</v>
      </c>
      <c r="B14" s="42"/>
      <c r="C14" s="42"/>
      <c r="D14" s="42"/>
      <c r="E14" s="37"/>
      <c r="F14" s="42"/>
      <c r="G14" s="42"/>
      <c r="H14" s="37">
        <v>1498194259.5799999</v>
      </c>
      <c r="I14" s="42"/>
      <c r="J14" s="43">
        <f t="shared" si="0"/>
        <v>1498194259.5799999</v>
      </c>
    </row>
    <row r="15" spans="1:10" s="44" customFormat="1" ht="30" x14ac:dyDescent="0.25">
      <c r="A15" s="41" t="s">
        <v>40</v>
      </c>
      <c r="B15" s="42">
        <v>320560906.6500001</v>
      </c>
      <c r="C15" s="42"/>
      <c r="D15" s="42"/>
      <c r="E15" s="42"/>
      <c r="F15" s="42"/>
      <c r="G15" s="42"/>
      <c r="H15" s="42"/>
      <c r="I15" s="42"/>
      <c r="J15" s="43">
        <f t="shared" si="0"/>
        <v>320560906.6500001</v>
      </c>
    </row>
    <row r="16" spans="1:10" x14ac:dyDescent="0.25">
      <c r="A16" s="34" t="s">
        <v>6</v>
      </c>
      <c r="B16" s="35">
        <f>SUM(B5:B15)</f>
        <v>1608273298.4500008</v>
      </c>
      <c r="C16" s="35">
        <f t="shared" ref="C16:I16" si="1">SUM(C5:C15)</f>
        <v>5063592097.0200005</v>
      </c>
      <c r="D16" s="35">
        <f t="shared" si="1"/>
        <v>1552813592.1199999</v>
      </c>
      <c r="E16" s="35">
        <f t="shared" si="1"/>
        <v>548478597.54206324</v>
      </c>
      <c r="F16" s="35">
        <f t="shared" si="1"/>
        <v>4037762215.8999958</v>
      </c>
      <c r="G16" s="35">
        <f t="shared" si="1"/>
        <v>1485725716.4383204</v>
      </c>
      <c r="H16" s="35">
        <f t="shared" si="1"/>
        <v>3830061293.5365124</v>
      </c>
      <c r="I16" s="35">
        <f t="shared" si="1"/>
        <v>7426972733.9300003</v>
      </c>
      <c r="J16" s="35">
        <f>SUM(J5:J15)</f>
        <v>25553679544.936897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18"/>
  <sheetViews>
    <sheetView zoomScale="55" zoomScaleNormal="55" zoomScaleSheetLayoutView="110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4" width="22.7109375" style="2" customWidth="1"/>
    <col min="5" max="5" width="21.85546875" style="2" customWidth="1"/>
    <col min="6" max="6" width="23.85546875" style="2" customWidth="1"/>
    <col min="7" max="7" width="17.140625" style="2" bestFit="1" customWidth="1"/>
    <col min="8" max="8" width="16" style="2" bestFit="1" customWidth="1"/>
    <col min="9" max="16384" width="9.140625" style="2"/>
  </cols>
  <sheetData>
    <row r="1" spans="1:6" ht="27.75" customHeight="1" x14ac:dyDescent="0.25">
      <c r="A1" s="52" t="s">
        <v>52</v>
      </c>
      <c r="B1" s="52"/>
      <c r="C1" s="52"/>
      <c r="D1" s="52"/>
      <c r="E1" s="52"/>
      <c r="F1" s="52"/>
    </row>
    <row r="3" spans="1:6" ht="30" customHeight="1" x14ac:dyDescent="0.25">
      <c r="A3" s="49" t="s">
        <v>0</v>
      </c>
      <c r="B3" s="49" t="s">
        <v>1</v>
      </c>
      <c r="C3" s="53" t="s">
        <v>8</v>
      </c>
      <c r="D3" s="54"/>
      <c r="E3" s="55"/>
      <c r="F3" s="49" t="s">
        <v>3</v>
      </c>
    </row>
    <row r="4" spans="1:6" ht="15" customHeight="1" x14ac:dyDescent="0.25">
      <c r="A4" s="50"/>
      <c r="B4" s="50"/>
      <c r="C4" s="49" t="s">
        <v>4</v>
      </c>
      <c r="D4" s="49" t="s">
        <v>47</v>
      </c>
      <c r="E4" s="49" t="s">
        <v>9</v>
      </c>
      <c r="F4" s="50"/>
    </row>
    <row r="5" spans="1:6" ht="56.25" customHeight="1" x14ac:dyDescent="0.25">
      <c r="A5" s="51"/>
      <c r="B5" s="51"/>
      <c r="C5" s="51"/>
      <c r="D5" s="51"/>
      <c r="E5" s="51"/>
      <c r="F5" s="51"/>
    </row>
    <row r="6" spans="1:6" s="3" customFormat="1" x14ac:dyDescent="0.25">
      <c r="A6" s="10">
        <v>1</v>
      </c>
      <c r="B6" s="13" t="s">
        <v>10</v>
      </c>
      <c r="C6" s="11"/>
      <c r="D6" s="11"/>
      <c r="E6" s="31">
        <v>991866123</v>
      </c>
      <c r="F6" s="28">
        <f>SUM(C6:E6)</f>
        <v>991866123</v>
      </c>
    </row>
    <row r="7" spans="1:6" s="3" customFormat="1" x14ac:dyDescent="0.25">
      <c r="A7" s="14">
        <v>2</v>
      </c>
      <c r="B7" s="15" t="s">
        <v>11</v>
      </c>
      <c r="C7" s="17">
        <v>-951504790.74308968</v>
      </c>
      <c r="D7" s="45">
        <v>92611537.109999999</v>
      </c>
      <c r="E7" s="16"/>
      <c r="F7" s="28">
        <f t="shared" ref="F7:F14" si="0">SUM(C7:E7)</f>
        <v>-858893253.63308966</v>
      </c>
    </row>
    <row r="8" spans="1:6" s="3" customFormat="1" x14ac:dyDescent="0.25">
      <c r="A8" s="14">
        <v>3</v>
      </c>
      <c r="B8" s="15" t="s">
        <v>41</v>
      </c>
      <c r="C8" s="17">
        <v>-48747180.324036717</v>
      </c>
      <c r="D8" s="38"/>
      <c r="E8" s="16"/>
      <c r="F8" s="28">
        <f t="shared" si="0"/>
        <v>-48747180.324036717</v>
      </c>
    </row>
    <row r="9" spans="1:6" s="3" customFormat="1" x14ac:dyDescent="0.25">
      <c r="A9" s="14">
        <v>4</v>
      </c>
      <c r="B9" s="27" t="s">
        <v>12</v>
      </c>
      <c r="C9" s="17">
        <v>-72278973.369999886</v>
      </c>
      <c r="D9" s="38"/>
      <c r="E9" s="16"/>
      <c r="F9" s="28">
        <f t="shared" si="0"/>
        <v>-72278973.369999886</v>
      </c>
    </row>
    <row r="10" spans="1:6" s="3" customFormat="1" x14ac:dyDescent="0.25">
      <c r="A10" s="14">
        <v>5</v>
      </c>
      <c r="B10" s="15" t="s">
        <v>13</v>
      </c>
      <c r="C10" s="46">
        <v>258955028.18999958</v>
      </c>
      <c r="D10" s="38"/>
      <c r="E10" s="16"/>
      <c r="F10" s="28">
        <f t="shared" si="0"/>
        <v>258955028.18999958</v>
      </c>
    </row>
    <row r="11" spans="1:6" s="3" customFormat="1" x14ac:dyDescent="0.25">
      <c r="A11" s="14">
        <v>6</v>
      </c>
      <c r="B11" s="15" t="s">
        <v>14</v>
      </c>
      <c r="C11" s="17">
        <v>-422494749.91000009</v>
      </c>
      <c r="D11" s="38"/>
      <c r="E11" s="16"/>
      <c r="F11" s="28">
        <f t="shared" si="0"/>
        <v>-422494749.91000009</v>
      </c>
    </row>
    <row r="12" spans="1:6" s="3" customFormat="1" x14ac:dyDescent="0.25">
      <c r="A12" s="14">
        <v>7</v>
      </c>
      <c r="B12" s="15" t="s">
        <v>24</v>
      </c>
      <c r="C12" s="17">
        <v>-887562.87999999523</v>
      </c>
      <c r="D12" s="38"/>
      <c r="E12" s="16"/>
      <c r="F12" s="28">
        <f t="shared" si="0"/>
        <v>-887562.87999999523</v>
      </c>
    </row>
    <row r="13" spans="1:6" s="3" customFormat="1" x14ac:dyDescent="0.25">
      <c r="A13" s="14">
        <v>8</v>
      </c>
      <c r="B13" s="15" t="s">
        <v>43</v>
      </c>
      <c r="C13" s="17">
        <v>4321957</v>
      </c>
      <c r="D13" s="38"/>
      <c r="E13" s="16"/>
      <c r="F13" s="28">
        <f t="shared" si="0"/>
        <v>4321957</v>
      </c>
    </row>
    <row r="14" spans="1:6" s="3" customFormat="1" x14ac:dyDescent="0.25">
      <c r="A14" s="14">
        <v>9</v>
      </c>
      <c r="B14" s="15" t="s">
        <v>48</v>
      </c>
      <c r="C14" s="17">
        <v>-62970831.300000191</v>
      </c>
      <c r="D14" s="38"/>
      <c r="E14" s="16"/>
      <c r="F14" s="28">
        <f t="shared" si="0"/>
        <v>-62970831.300000191</v>
      </c>
    </row>
    <row r="15" spans="1:6" s="6" customFormat="1" x14ac:dyDescent="0.25">
      <c r="A15" s="10"/>
      <c r="B15" s="12" t="s">
        <v>6</v>
      </c>
      <c r="C15" s="29">
        <f>SUM(C6:C14)</f>
        <v>-1295607103.3371272</v>
      </c>
      <c r="D15" s="29"/>
      <c r="E15" s="29">
        <f t="shared" ref="E15" si="1">SUM(E6:E14)</f>
        <v>991866123</v>
      </c>
      <c r="F15" s="29">
        <f>SUM(F6:F14)</f>
        <v>-211129443.22712696</v>
      </c>
    </row>
    <row r="16" spans="1:6" s="6" customFormat="1" x14ac:dyDescent="0.25">
      <c r="A16" s="5"/>
      <c r="B16" s="30"/>
      <c r="C16" s="8"/>
      <c r="D16" s="8"/>
      <c r="E16" s="8"/>
      <c r="F16" s="4"/>
    </row>
    <row r="17" spans="1:6" s="6" customFormat="1" x14ac:dyDescent="0.25">
      <c r="A17" s="5"/>
      <c r="B17" s="7" t="s">
        <v>7</v>
      </c>
      <c r="C17" s="9"/>
      <c r="D17" s="9"/>
      <c r="E17" s="9"/>
      <c r="F17" s="4"/>
    </row>
    <row r="18" spans="1:6" x14ac:dyDescent="0.25">
      <c r="A18" s="5"/>
      <c r="B18" s="7"/>
      <c r="C18" s="9"/>
      <c r="D18" s="9"/>
      <c r="E18" s="9"/>
      <c r="F18" s="4"/>
    </row>
  </sheetData>
  <mergeCells count="8">
    <mergeCell ref="A3:A5"/>
    <mergeCell ref="B3:B5"/>
    <mergeCell ref="A1:F1"/>
    <mergeCell ref="C4:C5"/>
    <mergeCell ref="C3:E3"/>
    <mergeCell ref="E4:E5"/>
    <mergeCell ref="F3:F5"/>
    <mergeCell ref="D4:D5"/>
  </mergeCells>
  <conditionalFormatting sqref="B17:E18">
    <cfRule type="cellIs" dxfId="3" priority="2" operator="lessThanOrEqual">
      <formula>#REF!</formula>
    </cfRule>
    <cfRule type="cellIs" priority="3" operator="lessThanOrEqual">
      <formula>#REF!</formula>
    </cfRule>
  </conditionalFormatting>
  <conditionalFormatting sqref="B15:F15 B16:E16">
    <cfRule type="cellIs" priority="1" operator="lessThanOrEqual">
      <formula>0</formula>
    </cfRule>
  </conditionalFormatting>
  <conditionalFormatting sqref="F16:F18">
    <cfRule type="cellIs" priority="13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78" zoomScaleNormal="78" workbookViewId="0">
      <selection activeCell="A2" sqref="A2:A4"/>
    </sheetView>
  </sheetViews>
  <sheetFormatPr defaultRowHeight="15" x14ac:dyDescent="0.25"/>
  <cols>
    <col min="1" max="1" width="6.7109375" bestFit="1" customWidth="1"/>
    <col min="2" max="2" width="53" customWidth="1"/>
    <col min="3" max="3" width="20.85546875" bestFit="1" customWidth="1"/>
    <col min="4" max="4" width="18.7109375" customWidth="1"/>
    <col min="5" max="5" width="19.140625" bestFit="1" customWidth="1"/>
    <col min="6" max="6" width="19.140625" customWidth="1"/>
    <col min="7" max="7" width="18.85546875" bestFit="1" customWidth="1"/>
  </cols>
  <sheetData>
    <row r="1" spans="1:7" x14ac:dyDescent="0.25">
      <c r="A1" s="52" t="s">
        <v>52</v>
      </c>
      <c r="B1" s="52"/>
      <c r="C1" s="52"/>
      <c r="D1" s="52"/>
      <c r="E1" s="52"/>
    </row>
    <row r="2" spans="1:7" ht="38.25" customHeight="1" x14ac:dyDescent="0.25">
      <c r="A2" s="56" t="s">
        <v>0</v>
      </c>
      <c r="B2" s="56" t="s">
        <v>1</v>
      </c>
      <c r="C2" s="59" t="s">
        <v>15</v>
      </c>
      <c r="D2" s="60"/>
      <c r="E2" s="59" t="s">
        <v>2</v>
      </c>
      <c r="F2" s="60"/>
      <c r="G2" s="56" t="s">
        <v>3</v>
      </c>
    </row>
    <row r="3" spans="1:7" ht="15" customHeight="1" x14ac:dyDescent="0.25">
      <c r="A3" s="56"/>
      <c r="B3" s="56"/>
      <c r="C3" s="57" t="s">
        <v>16</v>
      </c>
      <c r="D3" s="57" t="s">
        <v>47</v>
      </c>
      <c r="E3" s="57" t="s">
        <v>5</v>
      </c>
      <c r="F3" s="57" t="s">
        <v>32</v>
      </c>
      <c r="G3" s="56"/>
    </row>
    <row r="4" spans="1:7" ht="15" customHeight="1" x14ac:dyDescent="0.25">
      <c r="A4" s="56"/>
      <c r="B4" s="56"/>
      <c r="C4" s="58"/>
      <c r="D4" s="58"/>
      <c r="E4" s="58"/>
      <c r="F4" s="58"/>
      <c r="G4" s="56"/>
    </row>
    <row r="5" spans="1:7" ht="15.75" x14ac:dyDescent="0.25">
      <c r="A5" s="18">
        <v>1</v>
      </c>
      <c r="B5" s="19" t="s">
        <v>17</v>
      </c>
      <c r="C5" s="39">
        <v>248450033.4666667</v>
      </c>
      <c r="D5" s="39"/>
      <c r="E5" s="39"/>
      <c r="F5" s="39">
        <v>0</v>
      </c>
      <c r="G5" s="40">
        <f>SUM(C5:F5)</f>
        <v>248450033.4666667</v>
      </c>
    </row>
    <row r="6" spans="1:7" ht="15.75" x14ac:dyDescent="0.25">
      <c r="A6" s="18">
        <v>2</v>
      </c>
      <c r="B6" s="20" t="s">
        <v>18</v>
      </c>
      <c r="C6" s="39">
        <v>202431019.34999776</v>
      </c>
      <c r="D6" s="39">
        <v>-32999400.329999983</v>
      </c>
      <c r="E6" s="39"/>
      <c r="F6" s="39"/>
      <c r="G6" s="40">
        <f t="shared" ref="G6:G13" si="0">SUM(C6:F6)</f>
        <v>169431619.01999778</v>
      </c>
    </row>
    <row r="7" spans="1:7" ht="15.75" x14ac:dyDescent="0.25">
      <c r="A7" s="18">
        <v>3</v>
      </c>
      <c r="B7" s="21" t="s">
        <v>19</v>
      </c>
      <c r="C7" s="39">
        <v>40362746.039999902</v>
      </c>
      <c r="D7" s="39"/>
      <c r="E7" s="39"/>
      <c r="F7" s="39"/>
      <c r="G7" s="40">
        <f t="shared" si="0"/>
        <v>40362746.039999902</v>
      </c>
    </row>
    <row r="8" spans="1:7" ht="15.75" x14ac:dyDescent="0.25">
      <c r="A8" s="18">
        <v>4</v>
      </c>
      <c r="B8" s="21" t="s">
        <v>20</v>
      </c>
      <c r="C8" s="39"/>
      <c r="D8" s="39"/>
      <c r="E8" s="39">
        <v>140363366</v>
      </c>
      <c r="F8" s="39">
        <v>-9275209</v>
      </c>
      <c r="G8" s="40">
        <f t="shared" si="0"/>
        <v>131088157</v>
      </c>
    </row>
    <row r="9" spans="1:7" ht="15.75" x14ac:dyDescent="0.25">
      <c r="A9" s="18">
        <v>5</v>
      </c>
      <c r="B9" s="20" t="s">
        <v>21</v>
      </c>
      <c r="C9" s="39">
        <v>1950589.16</v>
      </c>
      <c r="D9" s="39"/>
      <c r="E9" s="39"/>
      <c r="F9" s="39"/>
      <c r="G9" s="40">
        <f t="shared" si="0"/>
        <v>1950589.16</v>
      </c>
    </row>
    <row r="10" spans="1:7" ht="15.75" x14ac:dyDescent="0.25">
      <c r="A10" s="18">
        <v>6</v>
      </c>
      <c r="B10" s="21" t="s">
        <v>22</v>
      </c>
      <c r="C10" s="39">
        <v>-52982679.930000022</v>
      </c>
      <c r="D10" s="39"/>
      <c r="E10" s="39"/>
      <c r="F10" s="39"/>
      <c r="G10" s="40">
        <f t="shared" si="0"/>
        <v>-52982679.930000022</v>
      </c>
    </row>
    <row r="11" spans="1:7" ht="15.75" x14ac:dyDescent="0.25">
      <c r="A11" s="18">
        <v>7</v>
      </c>
      <c r="B11" s="21" t="s">
        <v>23</v>
      </c>
      <c r="C11" s="39">
        <v>68027896.189999938</v>
      </c>
      <c r="D11" s="39"/>
      <c r="E11" s="39"/>
      <c r="F11" s="39"/>
      <c r="G11" s="40">
        <f t="shared" si="0"/>
        <v>68027896.189999938</v>
      </c>
    </row>
    <row r="12" spans="1:7" ht="15.75" x14ac:dyDescent="0.25">
      <c r="A12" s="18">
        <v>8</v>
      </c>
      <c r="B12" s="21" t="s">
        <v>45</v>
      </c>
      <c r="C12" s="39">
        <v>6216763.4600000009</v>
      </c>
      <c r="D12" s="39"/>
      <c r="E12" s="39"/>
      <c r="F12" s="39"/>
      <c r="G12" s="40">
        <f t="shared" si="0"/>
        <v>6216763.4600000009</v>
      </c>
    </row>
    <row r="13" spans="1:7" ht="15.75" x14ac:dyDescent="0.25">
      <c r="A13" s="18"/>
      <c r="B13" s="22" t="s">
        <v>6</v>
      </c>
      <c r="C13" s="40">
        <f>SUM(C5:C12)</f>
        <v>514456367.7366643</v>
      </c>
      <c r="D13" s="40">
        <f>SUM(D5:D12)</f>
        <v>-32999400.329999983</v>
      </c>
      <c r="E13" s="40">
        <f>SUM(E5:E12)</f>
        <v>140363366</v>
      </c>
      <c r="F13" s="40">
        <f>SUM(F5:F12)</f>
        <v>-9275209</v>
      </c>
      <c r="G13" s="40">
        <f t="shared" si="0"/>
        <v>612545124.40666437</v>
      </c>
    </row>
    <row r="14" spans="1:7" ht="15.75" x14ac:dyDescent="0.25">
      <c r="A14" s="23"/>
      <c r="B14" s="24"/>
      <c r="C14" s="25"/>
      <c r="D14" s="25"/>
      <c r="E14" s="25"/>
    </row>
    <row r="15" spans="1:7" ht="15.75" x14ac:dyDescent="0.25">
      <c r="A15" s="23"/>
      <c r="B15" s="26" t="s">
        <v>7</v>
      </c>
      <c r="C15" s="25"/>
      <c r="D15" s="25"/>
      <c r="E15" s="25"/>
    </row>
  </sheetData>
  <mergeCells count="10">
    <mergeCell ref="G2:G4"/>
    <mergeCell ref="E3:E4"/>
    <mergeCell ref="F3:F4"/>
    <mergeCell ref="A1:E1"/>
    <mergeCell ref="A2:A4"/>
    <mergeCell ref="B2:B4"/>
    <mergeCell ref="C3:C4"/>
    <mergeCell ref="D3:D4"/>
    <mergeCell ref="C2:D2"/>
    <mergeCell ref="E2:F2"/>
  </mergeCells>
  <conditionalFormatting sqref="B13:B14">
    <cfRule type="cellIs" priority="10" operator="lessThanOrEqual">
      <formula>0</formula>
    </cfRule>
  </conditionalFormatting>
  <conditionalFormatting sqref="B15">
    <cfRule type="cellIs" priority="12" operator="lessThanOrEqual">
      <formula>#REF!</formula>
    </cfRule>
    <cfRule type="cellIs" dxfId="2" priority="14" operator="lessThanOrEqual">
      <formula>#REF!</formula>
    </cfRule>
  </conditionalFormatting>
  <conditionalFormatting sqref="C6:D6">
    <cfRule type="cellIs" priority="1" operator="lessThanOrEqual">
      <formula>#REF!</formula>
    </cfRule>
    <cfRule type="cellIs" dxfId="1" priority="2" operator="lessThanOrEqual">
      <formula>#REF!</formula>
    </cfRule>
  </conditionalFormatting>
  <conditionalFormatting sqref="C14:E15">
    <cfRule type="cellIs" priority="13" operator="lessThanOrEqual">
      <formula>0</formula>
    </cfRule>
  </conditionalFormatting>
  <conditionalFormatting sqref="C13:F13">
    <cfRule type="cellIs" priority="6" operator="lessThanOrEqual">
      <formula>0</formula>
    </cfRule>
  </conditionalFormatting>
  <conditionalFormatting sqref="G2">
    <cfRule type="cellIs" priority="4" operator="lessThanOrEqual">
      <formula>0</formula>
    </cfRule>
  </conditionalFormatting>
  <conditionalFormatting sqref="G5:G13">
    <cfRule type="cellIs" dxfId="0" priority="5" operator="lessThanOr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БВУ</vt:lpstr>
      <vt:lpstr>ЛК</vt:lpstr>
      <vt:lpstr>МФО</vt:lpstr>
      <vt:lpstr>БВУ!_ednref1</vt:lpstr>
      <vt:lpstr>ЛК!Область_печати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Тамерлан Ерланұлы</cp:lastModifiedBy>
  <cp:lastPrinted>2020-10-20T04:05:20Z</cp:lastPrinted>
  <dcterms:created xsi:type="dcterms:W3CDTF">2020-08-14T05:30:27Z</dcterms:created>
  <dcterms:modified xsi:type="dcterms:W3CDTF">2024-12-13T10:02:36Z</dcterms:modified>
</cp:coreProperties>
</file>